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NAS-USECO\01-affaires\22-585 - HEH BAT A - UNHI\05 DCE\04 DPGF\02 RENDU POUR MISE EN PAGE - EXCEL\2025-06-06 DCE V1\"/>
    </mc:Choice>
  </mc:AlternateContent>
  <xr:revisionPtr revIDLastSave="0" documentId="13_ncr:1_{B0FA32EF-E29F-4488-BECB-B2DDAF7023C7}" xr6:coauthVersionLast="47" xr6:coauthVersionMax="47" xr10:uidLastSave="{00000000-0000-0000-0000-000000000000}"/>
  <bookViews>
    <workbookView xWindow="-120" yWindow="-120" windowWidth="29040" windowHeight="15720" xr2:uid="{00000000-000D-0000-FFFF-FFFF00000000}"/>
  </bookViews>
  <sheets>
    <sheet name="Lot N°10 APPAREILS ELEVATEURS" sheetId="1" r:id="rId1"/>
  </sheets>
  <definedNames>
    <definedName name="_xlnm.Print_Titles" localSheetId="0">'Lot N°10 APPAREILS ELEVATEURS'!$1:$4</definedName>
    <definedName name="_xlnm.Print_Area" localSheetId="0">'Lot N°10 APPAREILS ELEVATEURS'!$A$1:$Q$42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0" i="1" l="1"/>
  <c r="Q19" i="1"/>
  <c r="Q7" i="1"/>
  <c r="O7" i="1"/>
  <c r="G7" i="1"/>
  <c r="O33" i="1"/>
  <c r="O31" i="1"/>
  <c r="O32" i="1"/>
  <c r="O30" i="1"/>
  <c r="O28" i="1"/>
  <c r="O12" i="1"/>
  <c r="O11" i="1"/>
  <c r="O10" i="1"/>
  <c r="O9" i="1"/>
  <c r="L32" i="1"/>
  <c r="L30" i="1"/>
  <c r="G32" i="1"/>
  <c r="G31" i="1"/>
  <c r="G30" i="1"/>
  <c r="Q30" i="1" s="1"/>
  <c r="F28" i="1"/>
  <c r="G28" i="1" s="1"/>
  <c r="K28" i="1"/>
  <c r="L28" i="1" s="1"/>
  <c r="N28" i="1"/>
  <c r="F30" i="1"/>
  <c r="K30" i="1"/>
  <c r="N30" i="1"/>
  <c r="F31" i="1"/>
  <c r="K31" i="1"/>
  <c r="L31" i="1" s="1"/>
  <c r="Q31" i="1" s="1"/>
  <c r="N31" i="1"/>
  <c r="F32" i="1"/>
  <c r="K32" i="1"/>
  <c r="N32" i="1"/>
  <c r="F33" i="1"/>
  <c r="G33" i="1" s="1"/>
  <c r="K33" i="1"/>
  <c r="L33" i="1" s="1"/>
  <c r="N33" i="1"/>
  <c r="B41" i="1"/>
  <c r="F7" i="1"/>
  <c r="K7" i="1"/>
  <c r="L7" i="1" s="1"/>
  <c r="N7" i="1"/>
  <c r="F9" i="1"/>
  <c r="G9" i="1" s="1"/>
  <c r="K9" i="1"/>
  <c r="L9" i="1" s="1"/>
  <c r="N9" i="1"/>
  <c r="F10" i="1"/>
  <c r="G10" i="1" s="1"/>
  <c r="K10" i="1"/>
  <c r="L10" i="1" s="1"/>
  <c r="N10" i="1"/>
  <c r="F11" i="1"/>
  <c r="G11" i="1" s="1"/>
  <c r="K11" i="1"/>
  <c r="L11" i="1" s="1"/>
  <c r="N11" i="1"/>
  <c r="F12" i="1"/>
  <c r="G12" i="1" s="1"/>
  <c r="K12" i="1"/>
  <c r="L12" i="1" s="1"/>
  <c r="N12" i="1"/>
  <c r="B20" i="1"/>
  <c r="Q33" i="1" l="1"/>
  <c r="G35" i="1"/>
  <c r="G36" i="1" s="1"/>
  <c r="Q32" i="1"/>
  <c r="Q28" i="1"/>
  <c r="L35" i="1"/>
  <c r="L36" i="1"/>
  <c r="Q11" i="1"/>
  <c r="Q9" i="1"/>
  <c r="Q14" i="1" s="1"/>
  <c r="Q10" i="1"/>
  <c r="G14" i="1"/>
  <c r="L14" i="1"/>
  <c r="Q12" i="1"/>
  <c r="G40" i="1" l="1"/>
  <c r="G41" i="1" s="1"/>
  <c r="G42" i="1" s="1"/>
  <c r="L40" i="1"/>
  <c r="L41" i="1" s="1"/>
  <c r="L42" i="1" s="1"/>
  <c r="L15" i="1"/>
  <c r="L19" i="1" s="1"/>
  <c r="L20" i="1" s="1"/>
  <c r="Q35" i="1"/>
  <c r="Q15" i="1"/>
  <c r="G15" i="1"/>
  <c r="G19" i="1" s="1"/>
  <c r="L21" i="1" l="1"/>
  <c r="Q36" i="1"/>
  <c r="G20" i="1"/>
  <c r="G21" i="1" s="1"/>
  <c r="Q20" i="1"/>
  <c r="Q21" i="1" s="1"/>
  <c r="Q41" i="1" l="1"/>
  <c r="Q42" i="1" s="1"/>
</calcChain>
</file>

<file path=xl/sharedStrings.xml><?xml version="1.0" encoding="utf-8"?>
<sst xmlns="http://schemas.openxmlformats.org/spreadsheetml/2006/main" count="118" uniqueCount="118">
  <si>
    <t>POSTE DE SECURITE</t>
  </si>
  <si>
    <t>PAVILLON A</t>
  </si>
  <si>
    <t>Cumul des classeurs</t>
  </si>
  <si>
    <t>U</t>
  </si>
  <si>
    <t>Quantité MOE</t>
  </si>
  <si>
    <t>Quantité Entreprise</t>
  </si>
  <si>
    <t>Prix en €</t>
  </si>
  <si>
    <t>Total en €</t>
  </si>
  <si>
    <t>Quantité MOE</t>
  </si>
  <si>
    <t>Quantité Entreprise</t>
  </si>
  <si>
    <t>Prix en €</t>
  </si>
  <si>
    <t>Total en €</t>
  </si>
  <si>
    <t>Quantité MOE</t>
  </si>
  <si>
    <t>Quantité Entreprise</t>
  </si>
  <si>
    <t>Prix en €</t>
  </si>
  <si>
    <t>Total en €</t>
  </si>
  <si>
    <t>Désignation</t>
  </si>
  <si>
    <t>2</t>
  </si>
  <si>
    <t>DESCRIPTION DES OUVRAGES</t>
  </si>
  <si>
    <t>CH3</t>
  </si>
  <si>
    <t xml:space="preserve">2.1 </t>
  </si>
  <si>
    <t>ASCENSEUR 1000 KG - 3 NIVEAUX</t>
  </si>
  <si>
    <t>U</t>
  </si>
  <si>
    <t>ART</t>
  </si>
  <si>
    <t>CK1-A859</t>
  </si>
  <si>
    <t>2.2</t>
  </si>
  <si>
    <t>OUVRAGES DIVERS</t>
  </si>
  <si>
    <t>CH4</t>
  </si>
  <si>
    <t xml:space="preserve">2.2.1 </t>
  </si>
  <si>
    <t>PROTECTION DES CABINES</t>
  </si>
  <si>
    <t>Ens</t>
  </si>
  <si>
    <t>ART</t>
  </si>
  <si>
    <t>AP1-A424</t>
  </si>
  <si>
    <t xml:space="preserve">2.2.2 </t>
  </si>
  <si>
    <t>CALFEUTREMENT</t>
  </si>
  <si>
    <t>Ens</t>
  </si>
  <si>
    <t>ART</t>
  </si>
  <si>
    <t>AP1-A425</t>
  </si>
  <si>
    <t xml:space="preserve">2.2.3 </t>
  </si>
  <si>
    <t>RECEPTION ET ESSAIS</t>
  </si>
  <si>
    <t>Ens</t>
  </si>
  <si>
    <t>ART</t>
  </si>
  <si>
    <t>AP1-A426</t>
  </si>
  <si>
    <t xml:space="preserve">2.2.4 </t>
  </si>
  <si>
    <t>ENTRETIEN GRATUIT PENDANT 1 AN</t>
  </si>
  <si>
    <t>Ens</t>
  </si>
  <si>
    <t>ART</t>
  </si>
  <si>
    <t>AP1-A427</t>
  </si>
  <si>
    <t>Total OUVRAGES DIVERS</t>
  </si>
  <si>
    <t>STOT</t>
  </si>
  <si>
    <t>Total DESCRIPTION DES OUVRAGES</t>
  </si>
  <si>
    <t>STOT</t>
  </si>
  <si>
    <t>Montant HT du Lot N°10 APPAREILS ELEVATEURS</t>
  </si>
  <si>
    <t>TOTHT</t>
  </si>
  <si>
    <t>TVA</t>
  </si>
  <si>
    <t>Montant TTC</t>
  </si>
  <si>
    <t>TOTTTC</t>
  </si>
  <si>
    <t>POSTE DE SECURITE</t>
  </si>
  <si>
    <t>PAVILLON A</t>
  </si>
  <si>
    <t>Cumul des classeurs</t>
  </si>
  <si>
    <t>U</t>
  </si>
  <si>
    <t>Quantité MOE</t>
  </si>
  <si>
    <t>Quantité Entreprise</t>
  </si>
  <si>
    <t>Prix en €</t>
  </si>
  <si>
    <t>Total en €</t>
  </si>
  <si>
    <t>Quantité MOE</t>
  </si>
  <si>
    <t>Quantité Entreprise</t>
  </si>
  <si>
    <t>Prix en €</t>
  </si>
  <si>
    <t>Total en €</t>
  </si>
  <si>
    <t>Quantité MOE</t>
  </si>
  <si>
    <t>Quantité Entreprise</t>
  </si>
  <si>
    <t>Prix en €</t>
  </si>
  <si>
    <t>Total en €</t>
  </si>
  <si>
    <t>Désignation</t>
  </si>
  <si>
    <t>3</t>
  </si>
  <si>
    <t>TRANCHES OPTIONNELLES</t>
  </si>
  <si>
    <t>CH3</t>
  </si>
  <si>
    <t>3.1</t>
  </si>
  <si>
    <t>TRANCHE OPTIONNELLE 1 : REMPLACEMENT DE L'ASCENSEUR EXISTANT AVEC MISE AUX NORME DE LA CAGE</t>
  </si>
  <si>
    <t>CH4</t>
  </si>
  <si>
    <t xml:space="preserve">3.1.1 </t>
  </si>
  <si>
    <t>ASCENSEUR VISITEUR 1000 KG  - 4 NIVEAUX</t>
  </si>
  <si>
    <t>U</t>
  </si>
  <si>
    <t>ART</t>
  </si>
  <si>
    <t>CK1-A860</t>
  </si>
  <si>
    <t>3.1.2</t>
  </si>
  <si>
    <t>OUVRAGES DIVERS</t>
  </si>
  <si>
    <t>CH5</t>
  </si>
  <si>
    <t xml:space="preserve">3.1.2.1 </t>
  </si>
  <si>
    <t>PROTECTION DES CABINES</t>
  </si>
  <si>
    <t>Ens</t>
  </si>
  <si>
    <t>ART</t>
  </si>
  <si>
    <t>FQ1-I961</t>
  </si>
  <si>
    <t xml:space="preserve">3.1.2.2 </t>
  </si>
  <si>
    <t>CALFEUTREMENT</t>
  </si>
  <si>
    <t>Ens</t>
  </si>
  <si>
    <t>ART</t>
  </si>
  <si>
    <t>FQ1-I962</t>
  </si>
  <si>
    <t xml:space="preserve">3.1.2.3 </t>
  </si>
  <si>
    <t>RECEPTION ET ESSAIS</t>
  </si>
  <si>
    <t>Ens</t>
  </si>
  <si>
    <t>ART</t>
  </si>
  <si>
    <t>FQ1-I963</t>
  </si>
  <si>
    <t xml:space="preserve">3.1.2.4 </t>
  </si>
  <si>
    <t>ENTRETIEN PENDANT 1 AN</t>
  </si>
  <si>
    <t>Ens</t>
  </si>
  <si>
    <t>ART</t>
  </si>
  <si>
    <t>FQ1-I964</t>
  </si>
  <si>
    <t>Total TRANCHE OPTIONNELLE 1 : REMPLACEMENT DE L'ASCENSEUR EXISTANT AVEC MISE AUX NORME DE LA CAGE</t>
  </si>
  <si>
    <t>STOT</t>
  </si>
  <si>
    <t>Total TRANCHES OPTIONNELLES</t>
  </si>
  <si>
    <t>STOT</t>
  </si>
  <si>
    <t>TOTHT</t>
  </si>
  <si>
    <t>TVA</t>
  </si>
  <si>
    <t>Montant TTC</t>
  </si>
  <si>
    <t>TOTTTC</t>
  </si>
  <si>
    <t>La décomposition du prix global et forfaitaire (DPGF) dressée par le maître d'œuvre n'est fournie qu'à titre indicatif en vue de faciliter l'étude du coût des travaux par les entreprises appelées à remettre une offre de prix.
De ce fait, il appartient aux entreprises de vérifier et confirmer, suivant leur propre méthode de métré et chiffrage, les quantités d'ouvrages nécessaires à l'exécution des travaux, telles qu'elles ressortent du dossier constitué par les plans, CCTP et études techniques. En tout état de cause, le quantitatif n'aura pas de caractère contractuel, même dans le cas où le devis aurait été modifié par une entreprise. La DPGF sera complétée scrupuleusement et intégralement, de manière que les prix unitaires apparaissent distinctement. Cette pièce sera obligatoirement présentée sur le modèle original ou sa reproduction fidèle. L'inobservation de ces clauses entraînerait le rejet immédiat de l'offre.
NOTA : les métrés indiqués s'entendent "en place". Ils ne tiennent donc pas compte des chutes et  pertes diverses que l'entrepreneur évaluera selon ses propres critères.</t>
  </si>
  <si>
    <t>Montant HT de la tranche optionnelle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</si>
</sst>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0" x14ac:knownFonts="1">
    <font>
      <sz val="11"/>
      <color theme="1"/>
      <name val="Calibri"/>
      <family val="2"/>
      <scheme val="minor"/>
    </font>
    <font>
      <b/>
      <sz val="8"/>
      <color rgb="FF000000"/>
      <name val="Arial"/>
      <family val="1"/>
    </font>
    <font>
      <sz val="10"/>
      <color rgb="FF000000"/>
      <name val="Arial"/>
      <family val="1"/>
    </font>
    <font>
      <sz val="10"/>
      <color rgb="FF000000"/>
      <name val="Arial Rounded MT Bold"/>
      <family val="1"/>
    </font>
    <font>
      <b/>
      <sz val="12"/>
      <color rgb="FF000000"/>
      <name val="Arial"/>
      <family val="1"/>
    </font>
    <font>
      <sz val="11"/>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b/>
      <sz val="8"/>
      <color theme="1"/>
      <name val="Arial"/>
      <family val="1"/>
    </font>
    <font>
      <sz val="11"/>
      <color rgb="FFFFFFFF"/>
      <name val="Calibri"/>
      <family val="1"/>
    </font>
  </fonts>
  <fills count="3">
    <fill>
      <patternFill patternType="none"/>
    </fill>
    <fill>
      <patternFill patternType="gray125"/>
    </fill>
    <fill>
      <patternFill patternType="solid">
        <fgColor rgb="FFFFFFFF"/>
      </patternFill>
    </fill>
  </fills>
  <borders count="40">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style="hair">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style="thin">
        <color rgb="FF000000"/>
      </top>
      <bottom/>
      <diagonal/>
    </border>
    <border>
      <left style="hair">
        <color rgb="FF000000"/>
      </left>
      <right style="hair">
        <color rgb="FF000000"/>
      </right>
      <top/>
      <bottom/>
      <diagonal/>
    </border>
    <border>
      <left style="thin">
        <color rgb="FF000000"/>
      </left>
      <right style="hair">
        <color rgb="FF000000"/>
      </right>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hair">
        <color rgb="FF000000"/>
      </right>
      <top/>
      <bottom style="thin">
        <color rgb="FF000000"/>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style="hair">
        <color rgb="FF000000"/>
      </left>
      <right style="hair">
        <color rgb="FF000000"/>
      </right>
      <top style="thin">
        <color rgb="FF000000"/>
      </top>
      <bottom/>
      <diagonal/>
    </border>
    <border>
      <left style="thin">
        <color rgb="FF000000"/>
      </left>
      <right style="hair">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6" fillId="0" borderId="0" applyFill="0">
      <alignment horizontal="left" vertical="top" wrapText="1" inden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inden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indent="1"/>
    </xf>
    <xf numFmtId="0" fontId="10"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xf>
  </cellStyleXfs>
  <cellXfs count="74">
    <xf numFmtId="0" fontId="0" fillId="0" borderId="0" xfId="0"/>
    <xf numFmtId="0" fontId="0" fillId="0" borderId="26" xfId="0" applyBorder="1" applyAlignment="1">
      <alignment horizontal="left" vertical="top" wrapText="1"/>
    </xf>
    <xf numFmtId="0" fontId="0" fillId="0" borderId="27" xfId="0" applyBorder="1" applyAlignment="1">
      <alignment horizontal="left" vertical="top" wrapText="1"/>
    </xf>
    <xf numFmtId="0" fontId="0" fillId="0" borderId="25" xfId="0" applyBorder="1" applyAlignment="1">
      <alignment horizontal="left" vertical="top" wrapText="1"/>
    </xf>
    <xf numFmtId="0" fontId="0" fillId="0" borderId="28" xfId="0" applyBorder="1" applyAlignment="1">
      <alignment horizontal="left" vertical="top" wrapText="1"/>
    </xf>
    <xf numFmtId="0" fontId="17" fillId="0" borderId="24" xfId="0" applyFont="1" applyBorder="1" applyAlignment="1">
      <alignment horizontal="center" vertical="top" wrapText="1"/>
    </xf>
    <xf numFmtId="0" fontId="0" fillId="0" borderId="7" xfId="0" applyBorder="1" applyAlignment="1">
      <alignment horizontal="left" vertical="top" wrapText="1"/>
    </xf>
    <xf numFmtId="0" fontId="0" fillId="0" borderId="16" xfId="0" applyBorder="1" applyAlignment="1">
      <alignment horizontal="left" vertical="top" wrapText="1"/>
    </xf>
    <xf numFmtId="0" fontId="0" fillId="0" borderId="14" xfId="0" applyBorder="1" applyAlignment="1">
      <alignment horizontal="left" vertical="top" wrapText="1"/>
    </xf>
    <xf numFmtId="0" fontId="0" fillId="0" borderId="22" xfId="0" applyBorder="1" applyAlignment="1">
      <alignment horizontal="left" vertical="top" wrapText="1"/>
    </xf>
    <xf numFmtId="0" fontId="0" fillId="0" borderId="8" xfId="0" applyBorder="1" applyAlignment="1">
      <alignment horizontal="left" vertical="top" wrapText="1"/>
    </xf>
    <xf numFmtId="0" fontId="0" fillId="0" borderId="23" xfId="0" applyBorder="1" applyAlignment="1">
      <alignment horizontal="left" vertical="top" wrapText="1"/>
    </xf>
    <xf numFmtId="0" fontId="1" fillId="2" borderId="16" xfId="1" applyFill="1" applyBorder="1">
      <alignment horizontal="left" vertical="top" wrapText="1"/>
    </xf>
    <xf numFmtId="0" fontId="4" fillId="0" borderId="14" xfId="10" applyBorder="1">
      <alignment horizontal="left" vertical="top" wrapText="1"/>
    </xf>
    <xf numFmtId="0" fontId="0" fillId="0" borderId="11" xfId="0" applyBorder="1" applyAlignment="1">
      <alignment horizontal="left" vertical="top" wrapText="1"/>
    </xf>
    <xf numFmtId="0" fontId="0" fillId="0" borderId="19" xfId="0" applyBorder="1" applyAlignment="1">
      <alignment horizontal="left" vertical="top" wrapText="1"/>
    </xf>
    <xf numFmtId="0" fontId="0" fillId="0" borderId="12" xfId="0" applyBorder="1" applyAlignment="1">
      <alignment horizontal="left" vertical="top" wrapText="1"/>
    </xf>
    <xf numFmtId="49" fontId="0" fillId="0" borderId="0" xfId="0" applyNumberFormat="1" applyAlignment="1">
      <alignment horizontal="left" vertical="top" wrapText="1"/>
    </xf>
    <xf numFmtId="0" fontId="1" fillId="0" borderId="16" xfId="1" applyBorder="1">
      <alignment horizontal="left" vertical="top" wrapText="1"/>
    </xf>
    <xf numFmtId="0" fontId="10" fillId="0" borderId="14" xfId="26" applyBorder="1">
      <alignment horizontal="left" vertical="top" wrapText="1" indent="1"/>
    </xf>
    <xf numFmtId="0" fontId="0" fillId="0" borderId="11" xfId="0" applyBorder="1" applyAlignment="1" applyProtection="1">
      <alignment horizontal="center" vertical="top"/>
      <protection locked="0"/>
    </xf>
    <xf numFmtId="165" fontId="0" fillId="0" borderId="11" xfId="0" applyNumberFormat="1" applyBorder="1" applyAlignment="1" applyProtection="1">
      <alignment horizontal="center" vertical="top" wrapText="1"/>
      <protection locked="0"/>
    </xf>
    <xf numFmtId="164" fontId="0" fillId="0" borderId="11" xfId="0" applyNumberFormat="1" applyBorder="1" applyAlignment="1" applyProtection="1">
      <alignment horizontal="center" vertical="top" wrapText="1"/>
      <protection locked="0"/>
    </xf>
    <xf numFmtId="164" fontId="0" fillId="0" borderId="19" xfId="0" applyNumberFormat="1" applyBorder="1" applyAlignment="1" applyProtection="1">
      <alignment horizontal="center" vertical="top" wrapText="1"/>
      <protection locked="0"/>
    </xf>
    <xf numFmtId="165" fontId="0" fillId="0" borderId="12" xfId="0" applyNumberFormat="1" applyBorder="1" applyAlignment="1" applyProtection="1">
      <alignment horizontal="center" vertical="top" wrapText="1"/>
      <protection locked="0"/>
    </xf>
    <xf numFmtId="0" fontId="6" fillId="0" borderId="14" xfId="14" applyBorder="1">
      <alignment horizontal="left" vertical="top" wrapText="1"/>
    </xf>
    <xf numFmtId="0" fontId="1" fillId="0" borderId="10" xfId="1" applyBorder="1">
      <alignment horizontal="left" vertical="top" wrapText="1"/>
    </xf>
    <xf numFmtId="0" fontId="10" fillId="0" borderId="9" xfId="26" applyBorder="1">
      <alignment horizontal="left" vertical="top" wrapText="1" indent="1"/>
    </xf>
    <xf numFmtId="0" fontId="1" fillId="0" borderId="21" xfId="1" applyBorder="1">
      <alignment horizontal="left" vertical="top" wrapText="1"/>
    </xf>
    <xf numFmtId="0" fontId="10" fillId="0" borderId="20" xfId="26" applyBorder="1">
      <alignment horizontal="left" vertical="top" wrapText="1" indent="1"/>
    </xf>
    <xf numFmtId="0" fontId="18" fillId="0" borderId="6" xfId="0" applyFont="1" applyBorder="1" applyAlignment="1">
      <alignment horizontal="left" vertical="top" wrapText="1"/>
    </xf>
    <xf numFmtId="0" fontId="0" fillId="0" borderId="18" xfId="0" applyBorder="1" applyAlignment="1">
      <alignment horizontal="left" vertical="top" wrapText="1"/>
    </xf>
    <xf numFmtId="0" fontId="1" fillId="0" borderId="16" xfId="17" applyFont="1" applyBorder="1">
      <alignment horizontal="left" vertical="top" wrapText="1"/>
    </xf>
    <xf numFmtId="0" fontId="2" fillId="0" borderId="14" xfId="17" applyBorder="1">
      <alignment horizontal="left" vertical="top" wrapText="1"/>
    </xf>
    <xf numFmtId="164" fontId="0" fillId="0" borderId="3" xfId="0" applyNumberFormat="1" applyBorder="1" applyAlignment="1">
      <alignment horizontal="center" vertical="top" wrapText="1"/>
    </xf>
    <xf numFmtId="0" fontId="1" fillId="0" borderId="16" xfId="13" applyFont="1" applyBorder="1">
      <alignment horizontal="left" vertical="top" wrapText="1"/>
    </xf>
    <xf numFmtId="0" fontId="2" fillId="0" borderId="14" xfId="13" applyBorder="1">
      <alignment horizontal="left" vertical="top" wrapText="1"/>
    </xf>
    <xf numFmtId="164" fontId="0" fillId="0" borderId="13" xfId="0" applyNumberFormat="1" applyBorder="1" applyAlignment="1">
      <alignment horizontal="center" vertical="top" wrapText="1"/>
    </xf>
    <xf numFmtId="0" fontId="0" fillId="0" borderId="17" xfId="0" applyBorder="1" applyAlignment="1">
      <alignment horizontal="left" vertical="top" wrapText="1"/>
    </xf>
    <xf numFmtId="0" fontId="0" fillId="0" borderId="15" xfId="0" applyBorder="1" applyAlignment="1">
      <alignment horizontal="left" vertical="top" wrapText="1"/>
    </xf>
    <xf numFmtId="0" fontId="18" fillId="0" borderId="10" xfId="0" applyFont="1" applyBorder="1" applyAlignment="1">
      <alignment horizontal="left" vertical="top" wrapText="1"/>
    </xf>
    <xf numFmtId="0" fontId="0" fillId="0" borderId="9" xfId="0" applyBorder="1" applyAlignment="1">
      <alignment horizontal="left" vertical="top" wrapText="1"/>
    </xf>
    <xf numFmtId="0" fontId="0" fillId="0" borderId="4"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5" xfId="0" applyBorder="1" applyAlignment="1">
      <alignment horizontal="left" vertical="top" wrapText="1"/>
    </xf>
    <xf numFmtId="0" fontId="0" fillId="0" borderId="1" xfId="0" applyBorder="1" applyAlignment="1">
      <alignment horizontal="left" vertical="top" wrapText="1"/>
    </xf>
    <xf numFmtId="164" fontId="17" fillId="0" borderId="0" xfId="0" applyNumberFormat="1" applyFont="1" applyAlignment="1">
      <alignment horizontal="center" vertical="top" wrapText="1"/>
    </xf>
    <xf numFmtId="0" fontId="1" fillId="2" borderId="21" xfId="1" applyFill="1" applyBorder="1">
      <alignment horizontal="left" vertical="top" wrapText="1"/>
    </xf>
    <xf numFmtId="0" fontId="6" fillId="0" borderId="20" xfId="18" applyBorder="1">
      <alignment horizontal="left" vertical="top" wrapText="1" indent="1"/>
    </xf>
    <xf numFmtId="0" fontId="0" fillId="0" borderId="30" xfId="0" applyBorder="1"/>
    <xf numFmtId="0" fontId="17" fillId="0" borderId="31" xfId="0" applyFont="1" applyBorder="1" applyAlignment="1">
      <alignment horizontal="left" vertical="top" wrapText="1"/>
    </xf>
    <xf numFmtId="0" fontId="0" fillId="0" borderId="31" xfId="0" applyBorder="1"/>
    <xf numFmtId="165" fontId="19" fillId="2" borderId="32" xfId="0" applyNumberFormat="1" applyFont="1" applyFill="1" applyBorder="1" applyAlignment="1">
      <alignment horizontal="left" vertical="top" wrapText="1"/>
    </xf>
    <xf numFmtId="0" fontId="17" fillId="0" borderId="0" xfId="0" applyFont="1" applyAlignment="1">
      <alignment horizontal="left" vertical="top" wrapText="1"/>
    </xf>
    <xf numFmtId="0" fontId="0" fillId="0" borderId="33" xfId="0" applyBorder="1"/>
    <xf numFmtId="0" fontId="17" fillId="0" borderId="34" xfId="0" applyFont="1" applyBorder="1" applyAlignment="1">
      <alignment horizontal="left" vertical="top" wrapText="1"/>
    </xf>
    <xf numFmtId="0" fontId="0" fillId="0" borderId="34" xfId="0" applyBorder="1"/>
    <xf numFmtId="164" fontId="17" fillId="0" borderId="29" xfId="0" applyNumberFormat="1" applyFont="1" applyBorder="1" applyAlignment="1">
      <alignment horizontal="center" vertical="top" wrapText="1"/>
    </xf>
    <xf numFmtId="0" fontId="0" fillId="0" borderId="6"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17" fillId="0" borderId="6" xfId="0" applyFont="1" applyBorder="1" applyAlignment="1">
      <alignment horizontal="center" vertical="top" wrapText="1"/>
    </xf>
    <xf numFmtId="0" fontId="17" fillId="0" borderId="35" xfId="0" applyFont="1" applyBorder="1" applyAlignment="1">
      <alignment horizontal="center" vertical="top" wrapText="1"/>
    </xf>
    <xf numFmtId="0" fontId="17" fillId="0" borderId="36" xfId="0" applyFont="1" applyBorder="1" applyAlignment="1">
      <alignment horizontal="center" vertical="top" wrapText="1"/>
    </xf>
    <xf numFmtId="0" fontId="0" fillId="0" borderId="10" xfId="0" applyBorder="1" applyAlignment="1">
      <alignment horizontal="left" vertical="top" wrapText="1"/>
    </xf>
    <xf numFmtId="0" fontId="0" fillId="0" borderId="1" xfId="0" applyBorder="1" applyAlignment="1">
      <alignment horizontal="left" vertical="top" wrapText="1"/>
    </xf>
    <xf numFmtId="0" fontId="0" fillId="0" borderId="28" xfId="0" applyBorder="1" applyAlignment="1">
      <alignment horizontal="left" vertical="top" wrapText="1"/>
    </xf>
    <xf numFmtId="0" fontId="17" fillId="0" borderId="26" xfId="0" applyFont="1" applyBorder="1" applyAlignment="1">
      <alignment horizontal="center" vertical="top" wrapText="1"/>
    </xf>
    <xf numFmtId="0" fontId="17" fillId="0" borderId="27" xfId="0" applyFont="1" applyBorder="1" applyAlignment="1">
      <alignment horizontal="center" vertical="top" wrapText="1"/>
    </xf>
    <xf numFmtId="0" fontId="17" fillId="0" borderId="25" xfId="0" applyFont="1" applyBorder="1" applyAlignment="1">
      <alignment horizontal="center"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183075</xdr:colOff>
      <xdr:row>0</xdr:row>
      <xdr:rowOff>159977</xdr:rowOff>
    </xdr:from>
    <xdr:to>
      <xdr:col>6</xdr:col>
      <xdr:colOff>116700</xdr:colOff>
      <xdr:row>0</xdr:row>
      <xdr:rowOff>1000124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83075" y="159977"/>
          <a:ext cx="6153450" cy="84014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1043" tIns="61043" rIns="61043" bIns="61043" rtlCol="0" anchor="t"/>
        <a:lstStyle/>
        <a:p>
          <a:r>
            <a:rPr lang="fr-FR" sz="1100" b="0" i="0">
              <a:solidFill>
                <a:sysClr val="windowText" lastClr="000000"/>
              </a:solidFill>
              <a:effectLst/>
              <a:latin typeface="+mn-lt"/>
              <a:ea typeface="+mn-ea"/>
              <a:cs typeface="+mn-cs"/>
            </a:rPr>
            <a:t>GROUPEMENT HOSPITALIER EDOUARD</a:t>
          </a:r>
          <a:r>
            <a:rPr lang="fr-FR" sz="1100" b="0" i="0" baseline="0">
              <a:solidFill>
                <a:sysClr val="windowText" lastClr="000000"/>
              </a:solidFill>
              <a:effectLst/>
              <a:latin typeface="+mn-lt"/>
              <a:ea typeface="+mn-ea"/>
              <a:cs typeface="+mn-cs"/>
            </a:rPr>
            <a:t> </a:t>
          </a:r>
          <a:r>
            <a:rPr lang="fr-FR" sz="1100" b="0" i="0">
              <a:solidFill>
                <a:sysClr val="windowText" lastClr="000000"/>
              </a:solidFill>
              <a:effectLst/>
              <a:latin typeface="+mn-lt"/>
              <a:ea typeface="+mn-ea"/>
              <a:cs typeface="+mn-cs"/>
            </a:rPr>
            <a:t>HERRIOT </a:t>
          </a:r>
          <a:endParaRPr lang="fr-FR" sz="1000">
            <a:solidFill>
              <a:sysClr val="windowText" lastClr="000000"/>
            </a:solidFill>
            <a:effectLst/>
          </a:endParaRPr>
        </a:p>
        <a:p>
          <a:r>
            <a:rPr lang="fr-FR" sz="1100" b="0" i="0">
              <a:solidFill>
                <a:sysClr val="windowText" lastClr="000000"/>
              </a:solidFill>
              <a:effectLst/>
              <a:latin typeface="+mn-lt"/>
              <a:ea typeface="+mn-ea"/>
              <a:cs typeface="+mn-cs"/>
            </a:rPr>
            <a:t>Restructuration</a:t>
          </a:r>
          <a:r>
            <a:rPr lang="fr-FR" sz="1100" b="0" i="0" baseline="0">
              <a:solidFill>
                <a:sysClr val="windowText" lastClr="000000"/>
              </a:solidFill>
              <a:effectLst/>
              <a:latin typeface="+mn-lt"/>
              <a:ea typeface="+mn-ea"/>
              <a:cs typeface="+mn-cs"/>
            </a:rPr>
            <a:t> du Pavillon A et du PCS - MS1 et MS2</a:t>
          </a:r>
        </a:p>
        <a:p>
          <a:r>
            <a:rPr lang="fr-FR" sz="1100" b="0" i="0">
              <a:solidFill>
                <a:sysClr val="windowText" lastClr="000000"/>
              </a:solidFill>
              <a:effectLst/>
              <a:latin typeface="+mn-lt"/>
              <a:ea typeface="+mn-ea"/>
              <a:cs typeface="+mn-cs"/>
            </a:rPr>
            <a:t>                       </a:t>
          </a:r>
          <a:endParaRPr lang="fr-FR" sz="1000">
            <a:solidFill>
              <a:sysClr val="windowText" lastClr="000000"/>
            </a:solidFill>
            <a:effectLst/>
          </a:endParaRPr>
        </a:p>
        <a:p>
          <a:pPr algn="l"/>
          <a:r>
            <a:rPr lang="fr-FR" sz="1000" b="0" i="0">
              <a:solidFill>
                <a:srgbClr val="000000"/>
              </a:solidFill>
              <a:latin typeface="Calibri"/>
            </a:rPr>
            <a:t>Décomposition du Prix Global et Forfaitaire (D.P.G.F.)                                                                                                                                                                                                                                                                                                                                                                                                                                                                                                                                                                                                                          </a:t>
          </a:r>
        </a:p>
        <a:p>
          <a:pPr algn="l"/>
          <a:r>
            <a:rPr lang="fr-FR" sz="1000" b="0" i="0">
              <a:solidFill>
                <a:srgbClr val="000000"/>
              </a:solidFill>
              <a:latin typeface="Calibri"/>
            </a:rPr>
            <a:t>                                                      </a:t>
          </a:r>
          <a:r>
            <a:rPr lang="fr-FR" sz="800" b="0" i="0">
              <a:solidFill>
                <a:srgbClr val="000000"/>
              </a:solidFill>
              <a:latin typeface="MS Shell Dlg"/>
            </a:rPr>
            <a:t>                                                                                                                          </a:t>
          </a:r>
        </a:p>
        <a:p>
          <a:pPr algn="l"/>
          <a:endParaRPr sz="1000">
            <a:solidFill>
              <a:srgbClr val="000000"/>
            </a:solidFill>
            <a:latin typeface="Arial"/>
          </a:endParaRPr>
        </a:p>
        <a:p>
          <a:pPr algn="l"/>
          <a:endParaRPr sz="1000">
            <a:solidFill>
              <a:srgbClr val="000000"/>
            </a:solidFill>
            <a:latin typeface="Arial"/>
          </a:endParaRPr>
        </a:p>
        <a:p>
          <a:pPr algn="l"/>
          <a:endParaRPr sz="1000">
            <a:solidFill>
              <a:srgbClr val="000000"/>
            </a:solidFill>
            <a:latin typeface="Arial"/>
          </a:endParaRPr>
        </a:p>
        <a:p>
          <a:pPr algn="l"/>
          <a:endParaRPr sz="1000">
            <a:solidFill>
              <a:srgbClr val="000000"/>
            </a:solidFill>
            <a:latin typeface="Arial"/>
          </a:endParaRPr>
        </a:p>
        <a:p>
          <a:pPr algn="l"/>
          <a:endParaRPr sz="1000">
            <a:solidFill>
              <a:srgbClr val="000000"/>
            </a:solidFill>
            <a:latin typeface="Arial"/>
          </a:endParaRPr>
        </a:p>
        <a:p>
          <a:pPr algn="l"/>
          <a:endParaRPr sz="1000">
            <a:solidFill>
              <a:srgbClr val="000000"/>
            </a:solidFill>
            <a:latin typeface="Arial"/>
          </a:endParaRPr>
        </a:p>
      </xdr:txBody>
    </xdr:sp>
    <xdr:clientData/>
  </xdr:twoCellAnchor>
  <xdr:twoCellAnchor editAs="absolute">
    <xdr:from>
      <xdr:col>0</xdr:col>
      <xdr:colOff>82500</xdr:colOff>
      <xdr:row>0</xdr:row>
      <xdr:rowOff>1057901</xdr:rowOff>
    </xdr:from>
    <xdr:to>
      <xdr:col>16</xdr:col>
      <xdr:colOff>733425</xdr:colOff>
      <xdr:row>0</xdr:row>
      <xdr:rowOff>1085850</xdr:rowOff>
    </xdr:to>
    <xdr:cxnSp macro="">
      <xdr:nvCxnSpPr>
        <xdr:cNvPr id="4" name="Forme2">
          <a:extLst>
            <a:ext uri="{FF2B5EF4-FFF2-40B4-BE49-F238E27FC236}">
              <a16:creationId xmlns:a16="http://schemas.microsoft.com/office/drawing/2014/main" id="{00000000-0008-0000-0000-000004000000}"/>
            </a:ext>
          </a:extLst>
        </xdr:cNvPr>
        <xdr:cNvCxnSpPr/>
      </xdr:nvCxnSpPr>
      <xdr:spPr>
        <a:xfrm>
          <a:off x="82500" y="1057901"/>
          <a:ext cx="13081050" cy="27949"/>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twoCellAnchor>
  <xdr:twoCellAnchor editAs="absolute">
    <xdr:from>
      <xdr:col>11</xdr:col>
      <xdr:colOff>328125</xdr:colOff>
      <xdr:row>0</xdr:row>
      <xdr:rowOff>320061</xdr:rowOff>
    </xdr:from>
    <xdr:to>
      <xdr:col>16</xdr:col>
      <xdr:colOff>419100</xdr:colOff>
      <xdr:row>0</xdr:row>
      <xdr:rowOff>671061</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9653100" y="320061"/>
          <a:ext cx="3196125" cy="3510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1000" b="0" i="0">
              <a:solidFill>
                <a:srgbClr val="000000"/>
              </a:solidFill>
              <a:latin typeface="Calibri"/>
            </a:rPr>
            <a:t>Lot N°10 APPAREILS ELEVATEURS</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1BE52-A4BB-49CA-B3E2-294215D694E5}">
  <sheetPr>
    <pageSetUpPr fitToPage="1"/>
  </sheetPr>
  <dimension ref="A1:ZZ42"/>
  <sheetViews>
    <sheetView showGridLines="0" tabSelected="1" view="pageBreakPreview" zoomScale="85" zoomScaleNormal="100" zoomScaleSheetLayoutView="85" workbookViewId="0">
      <pane xSplit="2" ySplit="4" topLeftCell="C32" activePane="bottomRight" state="frozen"/>
      <selection pane="topRight" activeCell="C1" sqref="C1"/>
      <selection pane="bottomLeft" activeCell="A4" sqref="A4"/>
      <selection pane="bottomRight" activeCell="N49" sqref="N49"/>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7109375" customWidth="1"/>
    <col min="9" max="11" width="10.7109375" customWidth="1"/>
    <col min="12" max="12" width="12.7109375" customWidth="1"/>
    <col min="13" max="13" width="1.7109375" customWidth="1"/>
    <col min="14" max="16" width="10.7109375" customWidth="1"/>
    <col min="17" max="17" width="12.7109375" customWidth="1"/>
    <col min="18" max="18" width="1.7109375" customWidth="1"/>
    <col min="701" max="703" width="10.7109375" customWidth="1"/>
  </cols>
  <sheetData>
    <row r="1" spans="1:702" ht="93.75" customHeight="1" x14ac:dyDescent="0.25">
      <c r="A1" s="65"/>
      <c r="B1" s="66"/>
      <c r="C1" s="66"/>
      <c r="D1" s="66"/>
      <c r="E1" s="66"/>
      <c r="F1" s="66"/>
      <c r="G1" s="66"/>
      <c r="H1" s="66"/>
      <c r="I1" s="66"/>
      <c r="J1" s="66"/>
      <c r="K1" s="66"/>
      <c r="L1" s="66"/>
      <c r="M1" s="66"/>
      <c r="N1" s="66"/>
      <c r="O1" s="66"/>
      <c r="P1" s="66"/>
      <c r="Q1" s="67"/>
    </row>
    <row r="2" spans="1:702" ht="126" customHeight="1" x14ac:dyDescent="0.25">
      <c r="A2" s="71" t="s">
        <v>116</v>
      </c>
      <c r="B2" s="72"/>
      <c r="C2" s="72"/>
      <c r="D2" s="72"/>
      <c r="E2" s="72"/>
      <c r="F2" s="72"/>
      <c r="G2" s="72"/>
      <c r="H2" s="72"/>
      <c r="I2" s="72"/>
      <c r="J2" s="72"/>
      <c r="K2" s="72"/>
      <c r="L2" s="72"/>
      <c r="M2" s="72"/>
      <c r="N2" s="72"/>
      <c r="O2" s="72"/>
      <c r="P2" s="72"/>
      <c r="Q2" s="73"/>
    </row>
    <row r="3" spans="1:702" x14ac:dyDescent="0.25">
      <c r="A3" s="59"/>
      <c r="B3" s="60"/>
      <c r="C3" s="61"/>
      <c r="D3" s="62" t="s">
        <v>0</v>
      </c>
      <c r="E3" s="63"/>
      <c r="F3" s="63"/>
      <c r="G3" s="64"/>
      <c r="H3" s="6"/>
      <c r="I3" s="62" t="s">
        <v>1</v>
      </c>
      <c r="J3" s="63"/>
      <c r="K3" s="63"/>
      <c r="L3" s="64"/>
      <c r="M3" s="6"/>
      <c r="N3" s="62" t="s">
        <v>2</v>
      </c>
      <c r="O3" s="63"/>
      <c r="P3" s="63"/>
      <c r="Q3" s="64"/>
    </row>
    <row r="4" spans="1:702" ht="30" x14ac:dyDescent="0.25">
      <c r="A4" s="1"/>
      <c r="B4" s="3"/>
      <c r="C4" s="5" t="s">
        <v>3</v>
      </c>
      <c r="D4" s="5" t="s">
        <v>4</v>
      </c>
      <c r="E4" s="5" t="s">
        <v>5</v>
      </c>
      <c r="F4" s="5" t="s">
        <v>6</v>
      </c>
      <c r="G4" s="5" t="s">
        <v>7</v>
      </c>
      <c r="H4" s="6"/>
      <c r="I4" s="5" t="s">
        <v>8</v>
      </c>
      <c r="J4" s="5" t="s">
        <v>9</v>
      </c>
      <c r="K4" s="5" t="s">
        <v>10</v>
      </c>
      <c r="L4" s="5" t="s">
        <v>11</v>
      </c>
      <c r="M4" s="6"/>
      <c r="N4" s="5" t="s">
        <v>12</v>
      </c>
      <c r="O4" s="5" t="s">
        <v>13</v>
      </c>
      <c r="P4" s="5" t="s">
        <v>14</v>
      </c>
      <c r="Q4" s="5" t="s">
        <v>15</v>
      </c>
    </row>
    <row r="5" spans="1:702" x14ac:dyDescent="0.25">
      <c r="A5" s="7"/>
      <c r="B5" s="8" t="s">
        <v>16</v>
      </c>
      <c r="C5" s="9"/>
      <c r="D5" s="9"/>
      <c r="E5" s="9"/>
      <c r="F5" s="9"/>
      <c r="G5" s="10"/>
      <c r="H5" s="6"/>
      <c r="I5" s="11"/>
      <c r="J5" s="9"/>
      <c r="K5" s="9"/>
      <c r="L5" s="10"/>
      <c r="M5" s="6"/>
      <c r="N5" s="11"/>
      <c r="O5" s="9"/>
      <c r="P5" s="9"/>
      <c r="Q5" s="10"/>
    </row>
    <row r="6" spans="1:702" ht="15.75" x14ac:dyDescent="0.25">
      <c r="A6" s="12" t="s">
        <v>17</v>
      </c>
      <c r="B6" s="13" t="s">
        <v>18</v>
      </c>
      <c r="C6" s="14"/>
      <c r="D6" s="14"/>
      <c r="E6" s="14"/>
      <c r="F6" s="14"/>
      <c r="G6" s="15"/>
      <c r="H6" s="6"/>
      <c r="I6" s="16"/>
      <c r="J6" s="14"/>
      <c r="K6" s="14"/>
      <c r="L6" s="15"/>
      <c r="M6" s="6"/>
      <c r="N6" s="16"/>
      <c r="O6" s="14"/>
      <c r="P6" s="14"/>
      <c r="Q6" s="15"/>
      <c r="ZY6" t="s">
        <v>19</v>
      </c>
      <c r="ZZ6" s="17"/>
    </row>
    <row r="7" spans="1:702" x14ac:dyDescent="0.25">
      <c r="A7" s="18" t="s">
        <v>20</v>
      </c>
      <c r="B7" s="19" t="s">
        <v>21</v>
      </c>
      <c r="C7" s="20" t="s">
        <v>22</v>
      </c>
      <c r="D7" s="21"/>
      <c r="E7" s="20"/>
      <c r="F7" s="22">
        <f>P7</f>
        <v>0</v>
      </c>
      <c r="G7" s="23">
        <f>ROUND(E7*F7,2)</f>
        <v>0</v>
      </c>
      <c r="H7" s="6"/>
      <c r="I7" s="24">
        <v>1</v>
      </c>
      <c r="J7" s="20"/>
      <c r="K7" s="22">
        <f>P7</f>
        <v>0</v>
      </c>
      <c r="L7" s="23">
        <f>ROUND(J7*K7,2)</f>
        <v>0</v>
      </c>
      <c r="M7" s="6"/>
      <c r="N7" s="24">
        <f>D7+I7</f>
        <v>1</v>
      </c>
      <c r="O7" s="22">
        <f>E7+J7</f>
        <v>0</v>
      </c>
      <c r="P7" s="22"/>
      <c r="Q7" s="23">
        <f>G7+L7</f>
        <v>0</v>
      </c>
      <c r="ZY7" t="s">
        <v>23</v>
      </c>
      <c r="ZZ7" s="17" t="s">
        <v>24</v>
      </c>
    </row>
    <row r="8" spans="1:702" x14ac:dyDescent="0.25">
      <c r="A8" s="12" t="s">
        <v>25</v>
      </c>
      <c r="B8" s="25" t="s">
        <v>26</v>
      </c>
      <c r="C8" s="14"/>
      <c r="D8" s="14"/>
      <c r="E8" s="14"/>
      <c r="F8" s="14"/>
      <c r="G8" s="15"/>
      <c r="H8" s="6"/>
      <c r="I8" s="16"/>
      <c r="J8" s="14"/>
      <c r="K8" s="14"/>
      <c r="L8" s="15"/>
      <c r="M8" s="6"/>
      <c r="N8" s="16"/>
      <c r="O8" s="14"/>
      <c r="P8" s="14"/>
      <c r="Q8" s="15"/>
      <c r="ZY8" t="s">
        <v>27</v>
      </c>
      <c r="ZZ8" s="17"/>
    </row>
    <row r="9" spans="1:702" x14ac:dyDescent="0.25">
      <c r="A9" s="26" t="s">
        <v>28</v>
      </c>
      <c r="B9" s="27" t="s">
        <v>29</v>
      </c>
      <c r="C9" s="20" t="s">
        <v>30</v>
      </c>
      <c r="D9" s="21"/>
      <c r="E9" s="20"/>
      <c r="F9" s="22">
        <f>P9</f>
        <v>0</v>
      </c>
      <c r="G9" s="23">
        <f t="shared" ref="G9:G12" si="0">ROUND(E9*F9,2)</f>
        <v>0</v>
      </c>
      <c r="H9" s="6"/>
      <c r="I9" s="24">
        <v>1</v>
      </c>
      <c r="J9" s="20"/>
      <c r="K9" s="22">
        <f>P9</f>
        <v>0</v>
      </c>
      <c r="L9" s="23">
        <f t="shared" ref="L9:L11" si="1">ROUND(J9*K9,2)</f>
        <v>0</v>
      </c>
      <c r="M9" s="6"/>
      <c r="N9" s="24">
        <f t="shared" ref="N9:O12" si="2">D9+I9</f>
        <v>1</v>
      </c>
      <c r="O9" s="22">
        <f t="shared" si="2"/>
        <v>0</v>
      </c>
      <c r="P9" s="22"/>
      <c r="Q9" s="23">
        <f>G9+L9</f>
        <v>0</v>
      </c>
      <c r="ZY9" t="s">
        <v>31</v>
      </c>
      <c r="ZZ9" s="17" t="s">
        <v>32</v>
      </c>
    </row>
    <row r="10" spans="1:702" x14ac:dyDescent="0.25">
      <c r="A10" s="28" t="s">
        <v>33</v>
      </c>
      <c r="B10" s="29" t="s">
        <v>34</v>
      </c>
      <c r="C10" s="20" t="s">
        <v>35</v>
      </c>
      <c r="D10" s="21"/>
      <c r="E10" s="20"/>
      <c r="F10" s="22">
        <f>P10</f>
        <v>0</v>
      </c>
      <c r="G10" s="23">
        <f t="shared" si="0"/>
        <v>0</v>
      </c>
      <c r="H10" s="6"/>
      <c r="I10" s="24">
        <v>1</v>
      </c>
      <c r="J10" s="20"/>
      <c r="K10" s="22">
        <f>P10</f>
        <v>0</v>
      </c>
      <c r="L10" s="23">
        <f t="shared" si="1"/>
        <v>0</v>
      </c>
      <c r="M10" s="6"/>
      <c r="N10" s="24">
        <f t="shared" si="2"/>
        <v>1</v>
      </c>
      <c r="O10" s="22">
        <f t="shared" si="2"/>
        <v>0</v>
      </c>
      <c r="P10" s="22"/>
      <c r="Q10" s="23">
        <f>G10+L10</f>
        <v>0</v>
      </c>
      <c r="ZY10" t="s">
        <v>36</v>
      </c>
      <c r="ZZ10" s="17" t="s">
        <v>37</v>
      </c>
    </row>
    <row r="11" spans="1:702" x14ac:dyDescent="0.25">
      <c r="A11" s="28" t="s">
        <v>38</v>
      </c>
      <c r="B11" s="29" t="s">
        <v>39</v>
      </c>
      <c r="C11" s="20" t="s">
        <v>40</v>
      </c>
      <c r="D11" s="21"/>
      <c r="E11" s="20"/>
      <c r="F11" s="22">
        <f>P11</f>
        <v>0</v>
      </c>
      <c r="G11" s="23">
        <f t="shared" si="0"/>
        <v>0</v>
      </c>
      <c r="H11" s="6"/>
      <c r="I11" s="24">
        <v>1</v>
      </c>
      <c r="J11" s="20"/>
      <c r="K11" s="22">
        <f>P11</f>
        <v>0</v>
      </c>
      <c r="L11" s="23">
        <f t="shared" si="1"/>
        <v>0</v>
      </c>
      <c r="M11" s="6"/>
      <c r="N11" s="24">
        <f t="shared" si="2"/>
        <v>1</v>
      </c>
      <c r="O11" s="22">
        <f t="shared" si="2"/>
        <v>0</v>
      </c>
      <c r="P11" s="22"/>
      <c r="Q11" s="23">
        <f>G11+L11</f>
        <v>0</v>
      </c>
      <c r="ZY11" t="s">
        <v>41</v>
      </c>
      <c r="ZZ11" s="17" t="s">
        <v>42</v>
      </c>
    </row>
    <row r="12" spans="1:702" x14ac:dyDescent="0.25">
      <c r="A12" s="28" t="s">
        <v>43</v>
      </c>
      <c r="B12" s="29" t="s">
        <v>44</v>
      </c>
      <c r="C12" s="20" t="s">
        <v>45</v>
      </c>
      <c r="D12" s="21"/>
      <c r="E12" s="20"/>
      <c r="F12" s="22">
        <f>P12</f>
        <v>0</v>
      </c>
      <c r="G12" s="23">
        <f t="shared" si="0"/>
        <v>0</v>
      </c>
      <c r="H12" s="6"/>
      <c r="I12" s="24">
        <v>1</v>
      </c>
      <c r="J12" s="20"/>
      <c r="K12" s="22">
        <f>P12</f>
        <v>0</v>
      </c>
      <c r="L12" s="23">
        <f>ROUND(J12*K12,2)</f>
        <v>0</v>
      </c>
      <c r="M12" s="6"/>
      <c r="N12" s="24">
        <f t="shared" si="2"/>
        <v>1</v>
      </c>
      <c r="O12" s="22">
        <f t="shared" si="2"/>
        <v>0</v>
      </c>
      <c r="P12" s="22"/>
      <c r="Q12" s="23">
        <f>G12+L12</f>
        <v>0</v>
      </c>
      <c r="ZY12" t="s">
        <v>46</v>
      </c>
      <c r="ZZ12" s="17" t="s">
        <v>47</v>
      </c>
    </row>
    <row r="13" spans="1:702" x14ac:dyDescent="0.25">
      <c r="A13" s="30"/>
      <c r="B13" s="31"/>
      <c r="C13" s="14"/>
      <c r="D13" s="14"/>
      <c r="E13" s="14"/>
      <c r="F13" s="14"/>
      <c r="G13" s="15"/>
      <c r="H13" s="6"/>
      <c r="I13" s="16"/>
      <c r="J13" s="14"/>
      <c r="K13" s="14"/>
      <c r="L13" s="15"/>
      <c r="M13" s="6"/>
      <c r="N13" s="16"/>
      <c r="O13" s="14"/>
      <c r="P13" s="14"/>
      <c r="Q13" s="15"/>
    </row>
    <row r="14" spans="1:702" x14ac:dyDescent="0.25">
      <c r="A14" s="32"/>
      <c r="B14" s="33" t="s">
        <v>48</v>
      </c>
      <c r="C14" s="14"/>
      <c r="D14" s="14"/>
      <c r="E14" s="14"/>
      <c r="F14" s="14"/>
      <c r="G14" s="34">
        <f>SUBTOTAL(109,G9:G13)</f>
        <v>0</v>
      </c>
      <c r="H14" s="6"/>
      <c r="I14" s="16"/>
      <c r="J14" s="14"/>
      <c r="K14" s="14"/>
      <c r="L14" s="34">
        <f>SUBTOTAL(109,L9:L13)</f>
        <v>0</v>
      </c>
      <c r="M14" s="6"/>
      <c r="N14" s="16"/>
      <c r="O14" s="14"/>
      <c r="P14" s="14"/>
      <c r="Q14" s="34">
        <f>SUBTOTAL(109,Q9:Q13)</f>
        <v>0</v>
      </c>
      <c r="ZY14" t="s">
        <v>49</v>
      </c>
    </row>
    <row r="15" spans="1:702" x14ac:dyDescent="0.25">
      <c r="A15" s="35"/>
      <c r="B15" s="36" t="s">
        <v>50</v>
      </c>
      <c r="C15" s="14"/>
      <c r="D15" s="14"/>
      <c r="E15" s="14"/>
      <c r="F15" s="14"/>
      <c r="G15" s="37">
        <f>SUBTOTAL(109,G7:G14)</f>
        <v>0</v>
      </c>
      <c r="H15" s="38"/>
      <c r="I15" s="16"/>
      <c r="J15" s="14"/>
      <c r="K15" s="14"/>
      <c r="L15" s="37">
        <f>SUBTOTAL(109,L7:L14)</f>
        <v>0</v>
      </c>
      <c r="M15" s="38"/>
      <c r="N15" s="16"/>
      <c r="O15" s="14"/>
      <c r="P15" s="14"/>
      <c r="Q15" s="37">
        <f>SUBTOTAL(109,Q7:Q14)</f>
        <v>0</v>
      </c>
      <c r="R15" s="39"/>
      <c r="ZY15" t="s">
        <v>51</v>
      </c>
    </row>
    <row r="16" spans="1:702" x14ac:dyDescent="0.25">
      <c r="A16" s="40"/>
      <c r="B16" s="41"/>
      <c r="C16" s="14"/>
      <c r="D16" s="14"/>
      <c r="E16" s="14"/>
      <c r="F16" s="14"/>
      <c r="G16" s="10"/>
      <c r="H16" s="6"/>
      <c r="I16" s="16"/>
      <c r="J16" s="14"/>
      <c r="K16" s="14"/>
      <c r="L16" s="10"/>
      <c r="M16" s="6"/>
      <c r="N16" s="16"/>
      <c r="O16" s="14"/>
      <c r="P16" s="14"/>
      <c r="Q16" s="10"/>
    </row>
    <row r="17" spans="1:702" x14ac:dyDescent="0.25">
      <c r="A17" s="30"/>
      <c r="B17" s="42"/>
      <c r="C17" s="43"/>
      <c r="D17" s="43"/>
      <c r="E17" s="43"/>
      <c r="F17" s="43"/>
      <c r="G17" s="44"/>
      <c r="H17" s="6"/>
      <c r="I17" s="45"/>
      <c r="J17" s="43"/>
      <c r="K17" s="43"/>
      <c r="L17" s="44"/>
      <c r="M17" s="6"/>
      <c r="N17" s="45"/>
      <c r="O17" s="43"/>
      <c r="P17" s="43"/>
      <c r="Q17" s="44"/>
    </row>
    <row r="18" spans="1:702" x14ac:dyDescent="0.25">
      <c r="A18" s="46"/>
      <c r="B18" s="46"/>
      <c r="C18" s="46"/>
      <c r="D18" s="46"/>
      <c r="E18" s="46"/>
      <c r="F18" s="46"/>
      <c r="G18" s="46"/>
      <c r="I18" s="46"/>
      <c r="J18" s="46"/>
      <c r="K18" s="46"/>
      <c r="L18" s="46"/>
      <c r="N18" s="46"/>
      <c r="O18" s="46"/>
      <c r="P18" s="46"/>
      <c r="Q18" s="46"/>
    </row>
    <row r="19" spans="1:702" x14ac:dyDescent="0.25">
      <c r="A19" s="50"/>
      <c r="B19" s="51" t="s">
        <v>52</v>
      </c>
      <c r="C19" s="52"/>
      <c r="D19" s="52"/>
      <c r="E19" s="52"/>
      <c r="F19" s="52"/>
      <c r="G19" s="58">
        <f>SUBTOTAL(109,G6:G17)</f>
        <v>0</v>
      </c>
      <c r="H19" s="52"/>
      <c r="I19" s="52"/>
      <c r="J19" s="52"/>
      <c r="K19" s="52"/>
      <c r="L19" s="58">
        <f>SUBTOTAL(109,L6:L17)</f>
        <v>0</v>
      </c>
      <c r="M19" s="52"/>
      <c r="N19" s="52"/>
      <c r="O19" s="52"/>
      <c r="P19" s="52"/>
      <c r="Q19" s="58">
        <f>SUBTOTAL(109,Q6:Q17)</f>
        <v>0</v>
      </c>
      <c r="ZY19" t="s">
        <v>53</v>
      </c>
    </row>
    <row r="20" spans="1:702" x14ac:dyDescent="0.25">
      <c r="A20" s="53">
        <v>20</v>
      </c>
      <c r="B20" s="54" t="str">
        <f>CONCATENATE("Montant TVA (",A20,"%)")</f>
        <v>Montant TVA (20%)</v>
      </c>
      <c r="G20" s="58">
        <f>(G19*A20)/100</f>
        <v>0</v>
      </c>
      <c r="L20" s="58">
        <f>(L19*A20)/100</f>
        <v>0</v>
      </c>
      <c r="Q20" s="58">
        <f>(Q19*A20)/100</f>
        <v>0</v>
      </c>
      <c r="ZY20" t="s">
        <v>54</v>
      </c>
    </row>
    <row r="21" spans="1:702" x14ac:dyDescent="0.25">
      <c r="A21" s="55"/>
      <c r="B21" s="56" t="s">
        <v>55</v>
      </c>
      <c r="C21" s="57"/>
      <c r="D21" s="57"/>
      <c r="E21" s="57"/>
      <c r="F21" s="57"/>
      <c r="G21" s="58">
        <f>G19+G20</f>
        <v>0</v>
      </c>
      <c r="H21" s="57"/>
      <c r="I21" s="57"/>
      <c r="J21" s="57"/>
      <c r="K21" s="57"/>
      <c r="L21" s="58">
        <f>L19+L20</f>
        <v>0</v>
      </c>
      <c r="M21" s="57"/>
      <c r="N21" s="57"/>
      <c r="O21" s="57"/>
      <c r="P21" s="57"/>
      <c r="Q21" s="58">
        <f>Q19+Q20</f>
        <v>0</v>
      </c>
      <c r="ZY21" t="s">
        <v>56</v>
      </c>
    </row>
    <row r="22" spans="1:702" x14ac:dyDescent="0.25">
      <c r="G22" s="47"/>
      <c r="L22" s="47"/>
      <c r="Q22" s="47"/>
    </row>
    <row r="23" spans="1:702" x14ac:dyDescent="0.25">
      <c r="A23" s="1"/>
      <c r="B23" s="2"/>
      <c r="C23" s="3"/>
      <c r="D23" s="68" t="s">
        <v>57</v>
      </c>
      <c r="E23" s="69"/>
      <c r="F23" s="69"/>
      <c r="G23" s="70"/>
      <c r="H23" s="4"/>
      <c r="I23" s="68" t="s">
        <v>58</v>
      </c>
      <c r="J23" s="69"/>
      <c r="K23" s="69"/>
      <c r="L23" s="70"/>
      <c r="M23" s="4"/>
      <c r="N23" s="68" t="s">
        <v>59</v>
      </c>
      <c r="O23" s="69"/>
      <c r="P23" s="69"/>
      <c r="Q23" s="70"/>
    </row>
    <row r="24" spans="1:702" ht="30" x14ac:dyDescent="0.25">
      <c r="A24" s="1"/>
      <c r="B24" s="3"/>
      <c r="C24" s="5" t="s">
        <v>60</v>
      </c>
      <c r="D24" s="5" t="s">
        <v>61</v>
      </c>
      <c r="E24" s="5" t="s">
        <v>62</v>
      </c>
      <c r="F24" s="5" t="s">
        <v>63</v>
      </c>
      <c r="G24" s="5" t="s">
        <v>64</v>
      </c>
      <c r="H24" s="6"/>
      <c r="I24" s="5" t="s">
        <v>65</v>
      </c>
      <c r="J24" s="5" t="s">
        <v>66</v>
      </c>
      <c r="K24" s="5" t="s">
        <v>67</v>
      </c>
      <c r="L24" s="5" t="s">
        <v>68</v>
      </c>
      <c r="M24" s="6"/>
      <c r="N24" s="5" t="s">
        <v>69</v>
      </c>
      <c r="O24" s="5" t="s">
        <v>70</v>
      </c>
      <c r="P24" s="5" t="s">
        <v>71</v>
      </c>
      <c r="Q24" s="5" t="s">
        <v>72</v>
      </c>
    </row>
    <row r="25" spans="1:702" x14ac:dyDescent="0.25">
      <c r="A25" s="7"/>
      <c r="B25" s="8" t="s">
        <v>73</v>
      </c>
      <c r="C25" s="9"/>
      <c r="D25" s="9"/>
      <c r="E25" s="9"/>
      <c r="F25" s="9"/>
      <c r="G25" s="10"/>
      <c r="H25" s="6"/>
      <c r="I25" s="11"/>
      <c r="J25" s="9"/>
      <c r="K25" s="9"/>
      <c r="L25" s="10"/>
      <c r="M25" s="6"/>
      <c r="N25" s="11"/>
      <c r="O25" s="9"/>
      <c r="P25" s="9"/>
      <c r="Q25" s="10"/>
    </row>
    <row r="26" spans="1:702" ht="15.75" x14ac:dyDescent="0.25">
      <c r="A26" s="12" t="s">
        <v>74</v>
      </c>
      <c r="B26" s="13" t="s">
        <v>75</v>
      </c>
      <c r="C26" s="14"/>
      <c r="D26" s="14"/>
      <c r="E26" s="14"/>
      <c r="F26" s="14"/>
      <c r="G26" s="15"/>
      <c r="H26" s="6"/>
      <c r="I26" s="16"/>
      <c r="J26" s="14"/>
      <c r="K26" s="14"/>
      <c r="L26" s="15"/>
      <c r="M26" s="6"/>
      <c r="N26" s="16"/>
      <c r="O26" s="14"/>
      <c r="P26" s="14"/>
      <c r="Q26" s="15"/>
      <c r="ZY26" t="s">
        <v>76</v>
      </c>
      <c r="ZZ26" s="17"/>
    </row>
    <row r="27" spans="1:702" ht="60" x14ac:dyDescent="0.25">
      <c r="A27" s="12" t="s">
        <v>77</v>
      </c>
      <c r="B27" s="25" t="s">
        <v>78</v>
      </c>
      <c r="C27" s="14"/>
      <c r="D27" s="14"/>
      <c r="E27" s="14"/>
      <c r="F27" s="14"/>
      <c r="G27" s="15"/>
      <c r="H27" s="6"/>
      <c r="I27" s="16"/>
      <c r="J27" s="14"/>
      <c r="K27" s="14"/>
      <c r="L27" s="15"/>
      <c r="M27" s="6"/>
      <c r="N27" s="16"/>
      <c r="O27" s="14"/>
      <c r="P27" s="14"/>
      <c r="Q27" s="15"/>
      <c r="ZY27" t="s">
        <v>79</v>
      </c>
      <c r="ZZ27" s="17"/>
    </row>
    <row r="28" spans="1:702" x14ac:dyDescent="0.25">
      <c r="A28" s="26" t="s">
        <v>80</v>
      </c>
      <c r="B28" s="27" t="s">
        <v>81</v>
      </c>
      <c r="C28" s="20" t="s">
        <v>82</v>
      </c>
      <c r="D28" s="21"/>
      <c r="E28" s="20"/>
      <c r="F28" s="22">
        <f>P28</f>
        <v>0</v>
      </c>
      <c r="G28" s="23">
        <f>ROUND(E28*F28,2)</f>
        <v>0</v>
      </c>
      <c r="H28" s="6"/>
      <c r="I28" s="24">
        <v>1</v>
      </c>
      <c r="J28" s="20"/>
      <c r="K28" s="22">
        <f>P28</f>
        <v>0</v>
      </c>
      <c r="L28" s="23">
        <f>ROUND(J28*K28,2)</f>
        <v>0</v>
      </c>
      <c r="M28" s="6"/>
      <c r="N28" s="24">
        <f>D28+I28</f>
        <v>1</v>
      </c>
      <c r="O28" s="22">
        <f>E28+J28</f>
        <v>0</v>
      </c>
      <c r="P28" s="22"/>
      <c r="Q28" s="23">
        <f>G28+L28</f>
        <v>0</v>
      </c>
      <c r="ZY28" t="s">
        <v>83</v>
      </c>
      <c r="ZZ28" s="17" t="s">
        <v>84</v>
      </c>
    </row>
    <row r="29" spans="1:702" x14ac:dyDescent="0.25">
      <c r="A29" s="48" t="s">
        <v>85</v>
      </c>
      <c r="B29" s="49" t="s">
        <v>86</v>
      </c>
      <c r="C29" s="14"/>
      <c r="D29" s="14"/>
      <c r="E29" s="14"/>
      <c r="F29" s="14"/>
      <c r="G29" s="15"/>
      <c r="H29" s="6"/>
      <c r="I29" s="16"/>
      <c r="J29" s="14"/>
      <c r="K29" s="14"/>
      <c r="L29" s="15"/>
      <c r="M29" s="6"/>
      <c r="N29" s="16"/>
      <c r="O29" s="14"/>
      <c r="P29" s="14"/>
      <c r="Q29" s="15"/>
      <c r="ZY29" t="s">
        <v>87</v>
      </c>
      <c r="ZZ29" s="17"/>
    </row>
    <row r="30" spans="1:702" x14ac:dyDescent="0.25">
      <c r="A30" s="28" t="s">
        <v>88</v>
      </c>
      <c r="B30" s="29" t="s">
        <v>89</v>
      </c>
      <c r="C30" s="20" t="s">
        <v>90</v>
      </c>
      <c r="D30" s="21"/>
      <c r="E30" s="20"/>
      <c r="F30" s="22">
        <f>P30</f>
        <v>0</v>
      </c>
      <c r="G30" s="23">
        <f t="shared" ref="G30:G33" si="3">ROUND(E30*F30,2)</f>
        <v>0</v>
      </c>
      <c r="H30" s="6"/>
      <c r="I30" s="24">
        <v>1</v>
      </c>
      <c r="J30" s="20"/>
      <c r="K30" s="22">
        <f>P30</f>
        <v>0</v>
      </c>
      <c r="L30" s="23">
        <f t="shared" ref="L30:L33" si="4">ROUND(J30*K30,2)</f>
        <v>0</v>
      </c>
      <c r="M30" s="6"/>
      <c r="N30" s="24">
        <f t="shared" ref="N30:O33" si="5">D30+I30</f>
        <v>1</v>
      </c>
      <c r="O30" s="22">
        <f t="shared" si="5"/>
        <v>0</v>
      </c>
      <c r="P30" s="22"/>
      <c r="Q30" s="23">
        <f>G30+L30</f>
        <v>0</v>
      </c>
      <c r="ZY30" t="s">
        <v>91</v>
      </c>
      <c r="ZZ30" s="17" t="s">
        <v>92</v>
      </c>
    </row>
    <row r="31" spans="1:702" x14ac:dyDescent="0.25">
      <c r="A31" s="28" t="s">
        <v>93</v>
      </c>
      <c r="B31" s="29" t="s">
        <v>94</v>
      </c>
      <c r="C31" s="20" t="s">
        <v>95</v>
      </c>
      <c r="D31" s="21"/>
      <c r="E31" s="20"/>
      <c r="F31" s="22">
        <f>P31</f>
        <v>0</v>
      </c>
      <c r="G31" s="23">
        <f t="shared" si="3"/>
        <v>0</v>
      </c>
      <c r="H31" s="6"/>
      <c r="I31" s="24">
        <v>1</v>
      </c>
      <c r="J31" s="20"/>
      <c r="K31" s="22">
        <f>P31</f>
        <v>0</v>
      </c>
      <c r="L31" s="23">
        <f t="shared" si="4"/>
        <v>0</v>
      </c>
      <c r="M31" s="6"/>
      <c r="N31" s="24">
        <f t="shared" si="5"/>
        <v>1</v>
      </c>
      <c r="O31" s="22">
        <f t="shared" si="5"/>
        <v>0</v>
      </c>
      <c r="P31" s="22"/>
      <c r="Q31" s="23">
        <f>G31+L31</f>
        <v>0</v>
      </c>
      <c r="ZY31" t="s">
        <v>96</v>
      </c>
      <c r="ZZ31" s="17" t="s">
        <v>97</v>
      </c>
    </row>
    <row r="32" spans="1:702" x14ac:dyDescent="0.25">
      <c r="A32" s="28" t="s">
        <v>98</v>
      </c>
      <c r="B32" s="29" t="s">
        <v>99</v>
      </c>
      <c r="C32" s="20" t="s">
        <v>100</v>
      </c>
      <c r="D32" s="21"/>
      <c r="E32" s="20"/>
      <c r="F32" s="22">
        <f>P32</f>
        <v>0</v>
      </c>
      <c r="G32" s="23">
        <f t="shared" si="3"/>
        <v>0</v>
      </c>
      <c r="H32" s="6"/>
      <c r="I32" s="24">
        <v>1</v>
      </c>
      <c r="J32" s="20"/>
      <c r="K32" s="22">
        <f>P32</f>
        <v>0</v>
      </c>
      <c r="L32" s="23">
        <f t="shared" si="4"/>
        <v>0</v>
      </c>
      <c r="M32" s="6"/>
      <c r="N32" s="24">
        <f t="shared" si="5"/>
        <v>1</v>
      </c>
      <c r="O32" s="22">
        <f t="shared" si="5"/>
        <v>0</v>
      </c>
      <c r="P32" s="22"/>
      <c r="Q32" s="23">
        <f>G32+L32</f>
        <v>0</v>
      </c>
      <c r="ZY32" t="s">
        <v>101</v>
      </c>
      <c r="ZZ32" s="17" t="s">
        <v>102</v>
      </c>
    </row>
    <row r="33" spans="1:702" x14ac:dyDescent="0.25">
      <c r="A33" s="28" t="s">
        <v>103</v>
      </c>
      <c r="B33" s="29" t="s">
        <v>104</v>
      </c>
      <c r="C33" s="20" t="s">
        <v>105</v>
      </c>
      <c r="D33" s="21"/>
      <c r="E33" s="20"/>
      <c r="F33" s="22">
        <f>P33</f>
        <v>0</v>
      </c>
      <c r="G33" s="23">
        <f t="shared" si="3"/>
        <v>0</v>
      </c>
      <c r="H33" s="6"/>
      <c r="I33" s="24">
        <v>1</v>
      </c>
      <c r="J33" s="20"/>
      <c r="K33" s="22">
        <f>P33</f>
        <v>0</v>
      </c>
      <c r="L33" s="23">
        <f t="shared" si="4"/>
        <v>0</v>
      </c>
      <c r="M33" s="6"/>
      <c r="N33" s="24">
        <f t="shared" si="5"/>
        <v>1</v>
      </c>
      <c r="O33" s="22">
        <f t="shared" si="5"/>
        <v>0</v>
      </c>
      <c r="P33" s="22"/>
      <c r="Q33" s="23">
        <f>G33+L33</f>
        <v>0</v>
      </c>
      <c r="ZY33" t="s">
        <v>106</v>
      </c>
      <c r="ZZ33" s="17" t="s">
        <v>107</v>
      </c>
    </row>
    <row r="34" spans="1:702" x14ac:dyDescent="0.25">
      <c r="A34" s="30"/>
      <c r="B34" s="31"/>
      <c r="C34" s="14"/>
      <c r="D34" s="14"/>
      <c r="E34" s="14"/>
      <c r="F34" s="14"/>
      <c r="G34" s="15"/>
      <c r="H34" s="6"/>
      <c r="I34" s="16"/>
      <c r="J34" s="14"/>
      <c r="K34" s="14"/>
      <c r="L34" s="15"/>
      <c r="M34" s="6"/>
      <c r="N34" s="16"/>
      <c r="O34" s="14"/>
      <c r="P34" s="14"/>
      <c r="Q34" s="15"/>
    </row>
    <row r="35" spans="1:702" ht="38.25" x14ac:dyDescent="0.25">
      <c r="A35" s="32"/>
      <c r="B35" s="33" t="s">
        <v>108</v>
      </c>
      <c r="C35" s="14"/>
      <c r="D35" s="14"/>
      <c r="E35" s="14"/>
      <c r="F35" s="14"/>
      <c r="G35" s="34">
        <f>SUBTOTAL(109,G28:G34)</f>
        <v>0</v>
      </c>
      <c r="H35" s="6"/>
      <c r="I35" s="16"/>
      <c r="J35" s="14"/>
      <c r="K35" s="14"/>
      <c r="L35" s="34">
        <f>SUBTOTAL(109,L28:L34)</f>
        <v>0</v>
      </c>
      <c r="M35" s="6"/>
      <c r="N35" s="16"/>
      <c r="O35" s="14"/>
      <c r="P35" s="14"/>
      <c r="Q35" s="34">
        <f>SUBTOTAL(109,Q28:Q34)</f>
        <v>0</v>
      </c>
      <c r="ZY35" t="s">
        <v>109</v>
      </c>
    </row>
    <row r="36" spans="1:702" x14ac:dyDescent="0.25">
      <c r="A36" s="35"/>
      <c r="B36" s="36" t="s">
        <v>110</v>
      </c>
      <c r="C36" s="14"/>
      <c r="D36" s="14"/>
      <c r="E36" s="14"/>
      <c r="F36" s="14"/>
      <c r="G36" s="37">
        <f>SUBTOTAL(109,G27:G35)</f>
        <v>0</v>
      </c>
      <c r="H36" s="38"/>
      <c r="I36" s="16"/>
      <c r="J36" s="14"/>
      <c r="K36" s="14"/>
      <c r="L36" s="37">
        <f>SUBTOTAL(109,L27:L35)</f>
        <v>0</v>
      </c>
      <c r="M36" s="38"/>
      <c r="N36" s="16"/>
      <c r="O36" s="14"/>
      <c r="P36" s="14"/>
      <c r="Q36" s="37">
        <f>SUBTOTAL(109,Q27:Q35)</f>
        <v>0</v>
      </c>
      <c r="R36" s="39"/>
      <c r="ZY36" t="s">
        <v>111</v>
      </c>
    </row>
    <row r="37" spans="1:702" x14ac:dyDescent="0.25">
      <c r="A37" s="40"/>
      <c r="B37" s="41"/>
      <c r="C37" s="14"/>
      <c r="D37" s="14"/>
      <c r="E37" s="14"/>
      <c r="F37" s="14"/>
      <c r="G37" s="10"/>
      <c r="H37" s="6"/>
      <c r="I37" s="16"/>
      <c r="J37" s="14"/>
      <c r="K37" s="14"/>
      <c r="L37" s="10"/>
      <c r="M37" s="6"/>
      <c r="N37" s="16"/>
      <c r="O37" s="14"/>
      <c r="P37" s="14"/>
      <c r="Q37" s="10"/>
    </row>
    <row r="38" spans="1:702" x14ac:dyDescent="0.25">
      <c r="A38" s="30"/>
      <c r="B38" s="42"/>
      <c r="C38" s="43"/>
      <c r="D38" s="43"/>
      <c r="E38" s="43"/>
      <c r="F38" s="43"/>
      <c r="G38" s="44"/>
      <c r="H38" s="6"/>
      <c r="I38" s="45"/>
      <c r="J38" s="43"/>
      <c r="K38" s="43"/>
      <c r="L38" s="44"/>
      <c r="M38" s="6"/>
      <c r="N38" s="45"/>
      <c r="O38" s="43"/>
      <c r="P38" s="43"/>
      <c r="Q38" s="44"/>
    </row>
    <row r="39" spans="1:702" x14ac:dyDescent="0.25">
      <c r="A39" s="46"/>
      <c r="B39" s="46"/>
      <c r="C39" s="46"/>
      <c r="D39" s="46"/>
      <c r="E39" s="46"/>
      <c r="F39" s="46"/>
      <c r="G39" s="46"/>
      <c r="I39" s="46"/>
      <c r="J39" s="46"/>
      <c r="K39" s="46"/>
      <c r="L39" s="46"/>
      <c r="N39" s="46"/>
      <c r="O39" s="46"/>
      <c r="P39" s="46"/>
      <c r="Q39" s="46"/>
    </row>
    <row r="40" spans="1:702" x14ac:dyDescent="0.25">
      <c r="A40" s="50"/>
      <c r="B40" s="51" t="s">
        <v>117</v>
      </c>
      <c r="C40" s="52"/>
      <c r="D40" s="52"/>
      <c r="E40" s="52"/>
      <c r="F40" s="52"/>
      <c r="G40" s="58">
        <f>SUBTOTAL(109,G26:G38)</f>
        <v>0</v>
      </c>
      <c r="H40" s="52"/>
      <c r="I40" s="52"/>
      <c r="J40" s="52"/>
      <c r="K40" s="52"/>
      <c r="L40" s="58">
        <f>SUBTOTAL(109,L26:L38)</f>
        <v>0</v>
      </c>
      <c r="M40" s="52"/>
      <c r="N40" s="52"/>
      <c r="O40" s="52"/>
      <c r="P40" s="52"/>
      <c r="Q40" s="58">
        <f>SUBTOTAL(109,Q26:Q38)</f>
        <v>0</v>
      </c>
      <c r="ZY40" t="s">
        <v>112</v>
      </c>
    </row>
    <row r="41" spans="1:702" x14ac:dyDescent="0.25">
      <c r="A41" s="53">
        <v>20</v>
      </c>
      <c r="B41" s="54" t="str">
        <f>CONCATENATE("Montant TVA (",A41,"%)")</f>
        <v>Montant TVA (20%)</v>
      </c>
      <c r="G41" s="58">
        <f>(G40*A41)/100</f>
        <v>0</v>
      </c>
      <c r="L41" s="58">
        <f>(L40*A41)/100</f>
        <v>0</v>
      </c>
      <c r="Q41" s="58">
        <f>(Q40*A41)/100</f>
        <v>0</v>
      </c>
      <c r="ZY41" t="s">
        <v>113</v>
      </c>
    </row>
    <row r="42" spans="1:702" x14ac:dyDescent="0.25">
      <c r="A42" s="55"/>
      <c r="B42" s="56" t="s">
        <v>114</v>
      </c>
      <c r="C42" s="57"/>
      <c r="D42" s="57"/>
      <c r="E42" s="57"/>
      <c r="F42" s="57"/>
      <c r="G42" s="58">
        <f>G40+G41</f>
        <v>0</v>
      </c>
      <c r="H42" s="57"/>
      <c r="I42" s="57"/>
      <c r="J42" s="57"/>
      <c r="K42" s="57"/>
      <c r="L42" s="58">
        <f>L40+L41</f>
        <v>0</v>
      </c>
      <c r="M42" s="57"/>
      <c r="N42" s="57"/>
      <c r="O42" s="57"/>
      <c r="P42" s="57"/>
      <c r="Q42" s="58">
        <f>Q40+Q41</f>
        <v>0</v>
      </c>
      <c r="ZY42" t="s">
        <v>115</v>
      </c>
    </row>
  </sheetData>
  <mergeCells count="8">
    <mergeCell ref="D3:G3"/>
    <mergeCell ref="I3:L3"/>
    <mergeCell ref="N3:Q3"/>
    <mergeCell ref="A1:Q1"/>
    <mergeCell ref="D23:G23"/>
    <mergeCell ref="I23:L23"/>
    <mergeCell ref="N23:Q23"/>
    <mergeCell ref="A2:Q2"/>
  </mergeCells>
  <printOptions horizontalCentered="1"/>
  <pageMargins left="0.15748031496062992" right="0.15748031496062992" top="0.15748031496062992" bottom="0.15748031496062992" header="0.74803149606299213" footer="0.74803149606299213"/>
  <pageSetup paperSize="8" scale="72" fitToHeight="0" orientation="portrait" r:id="rId1"/>
  <headerFooter>
    <oddFooter>&amp;LPhase : DCE&amp;CUs &amp;&amp;Co - 06 JUIN 2025&amp;RPage :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N°10 APPAREILS ELEVATEURS</vt:lpstr>
      <vt:lpstr>'Lot N°10 APPAREILS ELEVATEURS'!Impression_des_titres</vt:lpstr>
      <vt:lpstr>'Lot N°10 APPAREILS ELEVATEURS'!Zone_d_impression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e.amblard</dc:creator>
  <cp:lastModifiedBy>Romane RAVINEL</cp:lastModifiedBy>
  <cp:lastPrinted>2025-06-12T06:45:57Z</cp:lastPrinted>
  <dcterms:created xsi:type="dcterms:W3CDTF">2025-06-12T05:37:21Z</dcterms:created>
  <dcterms:modified xsi:type="dcterms:W3CDTF">2025-06-12T06:46:01Z</dcterms:modified>
</cp:coreProperties>
</file>